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Información LDF\"/>
    </mc:Choice>
  </mc:AlternateContent>
  <xr:revisionPtr revIDLastSave="0" documentId="13_ncr:1_{B20419D4-CF5C-4010-A458-21547EF07A03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0" i="1" s="1"/>
  <c r="H34" i="1"/>
  <c r="H35" i="1"/>
  <c r="H31" i="1"/>
  <c r="H77" i="1"/>
  <c r="H76" i="1"/>
  <c r="H71" i="1"/>
  <c r="H70" i="1" s="1"/>
  <c r="H66" i="1"/>
  <c r="H65" i="1"/>
  <c r="H64" i="1"/>
  <c r="H63" i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H62" i="1"/>
  <c r="E71" i="1"/>
  <c r="E77" i="1"/>
  <c r="E76" i="1"/>
  <c r="E78" i="1" s="1"/>
  <c r="E64" i="1"/>
  <c r="E62" i="1" s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D57" i="1"/>
  <c r="C57" i="1"/>
  <c r="G48" i="1"/>
  <c r="G68" i="1" s="1"/>
  <c r="F48" i="1"/>
  <c r="D48" i="1"/>
  <c r="C48" i="1"/>
  <c r="G39" i="1"/>
  <c r="H39" i="1" s="1"/>
  <c r="F39" i="1"/>
  <c r="D39" i="1"/>
  <c r="C39" i="1"/>
  <c r="G37" i="1"/>
  <c r="F37" i="1"/>
  <c r="D37" i="1"/>
  <c r="C37" i="1"/>
  <c r="D30" i="1"/>
  <c r="E30" i="1" s="1"/>
  <c r="C30" i="1"/>
  <c r="G17" i="1"/>
  <c r="F17" i="1"/>
  <c r="D17" i="1"/>
  <c r="D43" i="1" s="1"/>
  <c r="C17" i="1"/>
  <c r="C43" i="1" s="1"/>
  <c r="D68" i="1"/>
  <c r="H78" i="1"/>
  <c r="H37" i="1"/>
  <c r="F68" i="1"/>
  <c r="E39" i="1"/>
  <c r="E37" i="1"/>
  <c r="C68" i="1" l="1"/>
  <c r="C73" i="1" s="1"/>
  <c r="H57" i="1"/>
  <c r="D73" i="1"/>
  <c r="H48" i="1"/>
  <c r="E48" i="1"/>
  <c r="E68" i="1" s="1"/>
  <c r="G43" i="1"/>
  <c r="G73" i="1" s="1"/>
  <c r="F43" i="1"/>
  <c r="F73" i="1" s="1"/>
  <c r="H17" i="1"/>
  <c r="H43" i="1" s="1"/>
  <c r="E17" i="1"/>
  <c r="E43" i="1" s="1"/>
  <c r="H68" i="1" l="1"/>
  <c r="H73" i="1" s="1"/>
  <c r="E73" i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<sst xmlns="http://schemas.openxmlformats.org/spreadsheetml/2006/main" count="89" uniqueCount="78">
  <si>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</si>
  <si>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</si>
  <si>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</si>
  <si>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</si>
  <si>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</si>
  <si>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</si>
  <si>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</si>
  <si>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</si>
  <si>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</si>
  <si>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</si>
  <si>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</si>
  <si>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</si>
  <si>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</si>
  <si>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</si>
  <si>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</si>
  <si>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</si>
  <si>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</si>
  <si>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</si>
  <si>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</si>
  <si>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</si>
  <si>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</si>
  <si>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</si>
  <si>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</si>
  <si>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</si>
  <si>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</si>
  <si>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</si>
  <si>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</si>
  <si>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</si>
  <si>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</si>
  <si>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</si>
  <si>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</si>
  <si>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</si>
  <si>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</si>
  <si>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</si>
  <si>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</si>
  <si>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</si>
  <si>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</si>
  <si>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</si>
  <si>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</si>
  <si>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</si>
  <si>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</si>
  <si>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</si>
  <si>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</si>
  <si>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</si>
  <si>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</si>
  <si>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</si>
  <si>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</si>
  <si>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</si>
  <si>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</si>
  <si>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</si>
  <si>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</si>
  <si>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</si>
  <si>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</si>
  <si>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</si>
  <si>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</si>
  <si>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</si>
  <si>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</si>
  <si>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</si>
  <si>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</si>
  <si>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</si>
  <si>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</si>
  <si>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</si>
  <si>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</si>
  <si>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</si>
  <si>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</si>
  <si>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</si>
  <si>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</si>
  <si>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</si>
  <si>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</si>
  <si>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</si>
  <si>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</si>
  <si>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</si>
  <si>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</si>
  <si>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</si>
  <si>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</si>
  <si>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</si>
  <si>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</si>
  <si>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 de enero al 30 de junio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</si>
</sst>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F61" sqref="F61:G61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7" t="s">
        <v>75</v>
      </c>
      <c r="C2" s="38"/>
      <c r="D2" s="38"/>
      <c r="E2" s="38"/>
      <c r="F2" s="38"/>
      <c r="G2" s="38"/>
      <c r="H2" s="39"/>
    </row>
    <row r="3" spans="2:9" x14ac:dyDescent="0.2">
      <c r="B3" s="40" t="s">
        <v>1</v>
      </c>
      <c r="C3" s="41"/>
      <c r="D3" s="41"/>
      <c r="E3" s="41"/>
      <c r="F3" s="41"/>
      <c r="G3" s="41"/>
      <c r="H3" s="42"/>
    </row>
    <row r="4" spans="2:9" x14ac:dyDescent="0.2">
      <c r="B4" s="43" t="s">
        <v>77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2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3</v>
      </c>
      <c r="C6" s="51" t="s">
        <v>4</v>
      </c>
      <c r="D6" s="52"/>
      <c r="E6" s="52"/>
      <c r="F6" s="52"/>
      <c r="G6" s="53"/>
      <c r="H6" s="54" t="s">
        <v>5</v>
      </c>
    </row>
    <row r="7" spans="2:9" ht="30" customHeight="1" thickBot="1" x14ac:dyDescent="0.25">
      <c r="B7" s="50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5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885401836</v>
      </c>
      <c r="D10" s="25">
        <v>90000</v>
      </c>
      <c r="E10" s="27">
        <f>SUM(C10:D10)</f>
        <v>885491836</v>
      </c>
      <c r="F10" s="25">
        <v>1054311234.26</v>
      </c>
      <c r="G10" s="25">
        <v>1054311234.26</v>
      </c>
      <c r="H10" s="27">
        <f>SUM(G10-C10)</f>
        <v>168909398.25999999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47712737</v>
      </c>
      <c r="D12" s="25">
        <v>0</v>
      </c>
      <c r="E12" s="27">
        <f t="shared" si="0"/>
        <v>47712737</v>
      </c>
      <c r="F12" s="25">
        <v>56295103.079999998</v>
      </c>
      <c r="G12" s="25">
        <v>56295103.079999998</v>
      </c>
      <c r="H12" s="34">
        <f t="shared" si="1"/>
        <v>8582366.0799999982</v>
      </c>
    </row>
    <row r="13" spans="2:9" x14ac:dyDescent="0.2">
      <c r="B13" s="9" t="s">
        <v>15</v>
      </c>
      <c r="C13" s="25">
        <v>163270884</v>
      </c>
      <c r="D13" s="25">
        <v>1183558.96</v>
      </c>
      <c r="E13" s="27">
        <f t="shared" si="0"/>
        <v>164454442.96000001</v>
      </c>
      <c r="F13" s="25">
        <v>212823933.24000001</v>
      </c>
      <c r="G13" s="25">
        <v>212823933.24000001</v>
      </c>
      <c r="H13" s="34">
        <f t="shared" si="1"/>
        <v>49553049.24000001</v>
      </c>
    </row>
    <row r="14" spans="2:9" x14ac:dyDescent="0.2">
      <c r="B14" s="9" t="s">
        <v>16</v>
      </c>
      <c r="C14" s="25">
        <v>10889009</v>
      </c>
      <c r="D14" s="25">
        <v>1</v>
      </c>
      <c r="E14" s="27">
        <f t="shared" si="0"/>
        <v>10889010</v>
      </c>
      <c r="F14" s="25">
        <v>17793148.98</v>
      </c>
      <c r="G14" s="25">
        <v>17793148.98</v>
      </c>
      <c r="H14" s="34">
        <f t="shared" si="1"/>
        <v>6904139.9800000004</v>
      </c>
    </row>
    <row r="15" spans="2:9" x14ac:dyDescent="0.2">
      <c r="B15" s="9" t="s">
        <v>17</v>
      </c>
      <c r="C15" s="25">
        <v>3009654</v>
      </c>
      <c r="D15" s="25">
        <v>4126998.1</v>
      </c>
      <c r="E15" s="27">
        <f t="shared" si="0"/>
        <v>7136652.0999999996</v>
      </c>
      <c r="F15" s="25">
        <v>23923712.02</v>
      </c>
      <c r="G15" s="25">
        <v>23923712.02</v>
      </c>
      <c r="H15" s="34">
        <f t="shared" si="1"/>
        <v>20914058.02</v>
      </c>
    </row>
    <row r="16" spans="2:9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777203820</v>
      </c>
      <c r="D17" s="22">
        <f t="shared" ref="D17:G17" si="2">SUM(D19:D29)</f>
        <v>0</v>
      </c>
      <c r="E17" s="27">
        <f t="shared" si="0"/>
        <v>777203820</v>
      </c>
      <c r="F17" s="22">
        <f t="shared" si="2"/>
        <v>898367551.75000012</v>
      </c>
      <c r="G17" s="22">
        <f t="shared" si="2"/>
        <v>898367551.75000012</v>
      </c>
      <c r="H17" s="34">
        <f t="shared" si="1"/>
        <v>121163731.75000012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509119253</v>
      </c>
      <c r="D19" s="26">
        <v>0</v>
      </c>
      <c r="E19" s="30">
        <f>SUM(C19:D19)</f>
        <v>509119253</v>
      </c>
      <c r="F19" s="26">
        <v>591891270.26999998</v>
      </c>
      <c r="G19" s="26">
        <v>591891270.26999998</v>
      </c>
      <c r="H19" s="30">
        <f>SUM(G19-C19)</f>
        <v>82772017.269999981</v>
      </c>
    </row>
    <row r="20" spans="2:8" x14ac:dyDescent="0.2">
      <c r="B20" s="12" t="s">
        <v>22</v>
      </c>
      <c r="C20" s="26">
        <v>137275354</v>
      </c>
      <c r="D20" s="26">
        <v>0</v>
      </c>
      <c r="E20" s="30">
        <f t="shared" ref="E20:E41" si="3">SUM(C20:D20)</f>
        <v>137275354</v>
      </c>
      <c r="F20" s="26">
        <v>154266835.58000001</v>
      </c>
      <c r="G20" s="26">
        <v>154266835.58000001</v>
      </c>
      <c r="H20" s="30">
        <f t="shared" ref="H20:H29" si="4">SUM(G20-C20)</f>
        <v>16991481.580000013</v>
      </c>
    </row>
    <row r="21" spans="2:8" x14ac:dyDescent="0.2">
      <c r="B21" s="12" t="s">
        <v>23</v>
      </c>
      <c r="C21" s="26">
        <v>49326549</v>
      </c>
      <c r="D21" s="26">
        <v>0</v>
      </c>
      <c r="E21" s="30">
        <f t="shared" si="3"/>
        <v>49326549</v>
      </c>
      <c r="F21" s="26">
        <v>57114125.340000004</v>
      </c>
      <c r="G21" s="26">
        <v>57114125.340000004</v>
      </c>
      <c r="H21" s="30">
        <f t="shared" si="4"/>
        <v>7787576.3400000036</v>
      </c>
    </row>
    <row r="22" spans="2:8" x14ac:dyDescent="0.2">
      <c r="B22" s="12" t="s">
        <v>24</v>
      </c>
      <c r="C22" s="26" t="s">
        <v>76</v>
      </c>
      <c r="D22" s="26">
        <v>0</v>
      </c>
      <c r="E22" s="30">
        <f t="shared" si="3"/>
        <v>0</v>
      </c>
      <c r="F22" s="26" t="s">
        <v>76</v>
      </c>
      <c r="G22" s="26" t="s">
        <v>76</v>
      </c>
      <c r="H22" s="30">
        <f t="shared" si="4"/>
        <v>0</v>
      </c>
    </row>
    <row r="23" spans="2:8" x14ac:dyDescent="0.2">
      <c r="B23" s="12" t="s">
        <v>25</v>
      </c>
      <c r="C23" s="26" t="s">
        <v>76</v>
      </c>
      <c r="D23" s="26">
        <v>0</v>
      </c>
      <c r="E23" s="30">
        <f t="shared" si="3"/>
        <v>0</v>
      </c>
      <c r="F23" s="26" t="s">
        <v>76</v>
      </c>
      <c r="G23" s="26" t="s">
        <v>76</v>
      </c>
      <c r="H23" s="30">
        <f t="shared" si="4"/>
        <v>0</v>
      </c>
    </row>
    <row r="24" spans="2:8" x14ac:dyDescent="0.2">
      <c r="B24" s="12" t="s">
        <v>26</v>
      </c>
      <c r="C24" s="26">
        <v>13099856</v>
      </c>
      <c r="D24" s="26">
        <v>0</v>
      </c>
      <c r="E24" s="30">
        <f t="shared" si="3"/>
        <v>13099856</v>
      </c>
      <c r="F24" s="26">
        <v>15075081.689999999</v>
      </c>
      <c r="G24" s="26">
        <v>15075081.689999999</v>
      </c>
      <c r="H24" s="30">
        <f t="shared" si="4"/>
        <v>1975225.6899999995</v>
      </c>
    </row>
    <row r="25" spans="2:8" x14ac:dyDescent="0.2">
      <c r="B25" s="12" t="s">
        <v>27</v>
      </c>
      <c r="C25" s="26" t="s">
        <v>76</v>
      </c>
      <c r="D25" s="26">
        <v>0</v>
      </c>
      <c r="E25" s="30">
        <f t="shared" si="3"/>
        <v>0</v>
      </c>
      <c r="F25" s="26" t="s">
        <v>76</v>
      </c>
      <c r="G25" s="26" t="s">
        <v>76</v>
      </c>
      <c r="H25" s="30">
        <f t="shared" si="4"/>
        <v>0</v>
      </c>
    </row>
    <row r="26" spans="2:8" x14ac:dyDescent="0.2">
      <c r="B26" s="12" t="s">
        <v>28</v>
      </c>
      <c r="C26" s="26" t="s">
        <v>76</v>
      </c>
      <c r="D26" s="26">
        <v>0</v>
      </c>
      <c r="E26" s="30">
        <f t="shared" si="3"/>
        <v>0</v>
      </c>
      <c r="F26" s="26" t="s">
        <v>76</v>
      </c>
      <c r="G26" s="26" t="s">
        <v>76</v>
      </c>
      <c r="H26" s="30">
        <f t="shared" si="4"/>
        <v>0</v>
      </c>
    </row>
    <row r="27" spans="2:8" x14ac:dyDescent="0.2">
      <c r="B27" s="12" t="s">
        <v>29</v>
      </c>
      <c r="C27" s="26">
        <v>18433240</v>
      </c>
      <c r="D27" s="26">
        <v>0</v>
      </c>
      <c r="E27" s="30">
        <f t="shared" si="3"/>
        <v>18433240</v>
      </c>
      <c r="F27" s="26">
        <v>12761283.51</v>
      </c>
      <c r="G27" s="26">
        <v>12761283.51</v>
      </c>
      <c r="H27" s="30">
        <f t="shared" si="4"/>
        <v>-5671956.4900000002</v>
      </c>
    </row>
    <row r="28" spans="2:8" x14ac:dyDescent="0.2">
      <c r="B28" s="12" t="s">
        <v>30</v>
      </c>
      <c r="C28" s="26">
        <v>49949568</v>
      </c>
      <c r="D28" s="26">
        <v>0</v>
      </c>
      <c r="E28" s="30">
        <f t="shared" si="3"/>
        <v>49949568</v>
      </c>
      <c r="F28" s="26">
        <v>64208737.149999999</v>
      </c>
      <c r="G28" s="26">
        <v>64208737.149999999</v>
      </c>
      <c r="H28" s="30">
        <f t="shared" si="4"/>
        <v>14259169.149999999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3050218.21</v>
      </c>
      <c r="G29" s="26">
        <v>3050218.21</v>
      </c>
      <c r="H29" s="30">
        <f t="shared" si="4"/>
        <v>3050218.21</v>
      </c>
    </row>
    <row r="30" spans="2:8" ht="24.75" customHeight="1" x14ac:dyDescent="0.2">
      <c r="B30" s="10" t="s">
        <v>32</v>
      </c>
      <c r="C30" s="22">
        <f>SUM(C31:C35)</f>
        <v>10456685</v>
      </c>
      <c r="D30" s="22">
        <f t="shared" ref="D30:G30" si="5">SUM(D31:D35)</f>
        <v>0</v>
      </c>
      <c r="E30" s="27">
        <f t="shared" si="3"/>
        <v>10456685</v>
      </c>
      <c r="F30" s="22">
        <f t="shared" si="5"/>
        <v>12389141.119999999</v>
      </c>
      <c r="G30" s="22">
        <f t="shared" si="5"/>
        <v>12389141.119999999</v>
      </c>
      <c r="H30" s="27">
        <f>SUM(H31:H35)</f>
        <v>1932456.1199999996</v>
      </c>
    </row>
    <row r="31" spans="2:8" x14ac:dyDescent="0.2">
      <c r="B31" s="13" t="s">
        <v>33</v>
      </c>
      <c r="C31" s="26">
        <v>8883</v>
      </c>
      <c r="D31" s="26">
        <v>0</v>
      </c>
      <c r="E31" s="30">
        <f t="shared" si="3"/>
        <v>8883</v>
      </c>
      <c r="F31" s="26">
        <v>1931420.79</v>
      </c>
      <c r="G31" s="26">
        <v>1931420.79</v>
      </c>
      <c r="H31" s="30">
        <f>SUM(G31-C31)</f>
        <v>1922537.79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2250356.44</v>
      </c>
      <c r="G32" s="26">
        <v>2250356.44</v>
      </c>
      <c r="H32" s="30">
        <f t="shared" ref="H32:H35" si="6">SUM(G32-C32)</f>
        <v>2250356.44</v>
      </c>
    </row>
    <row r="33" spans="2:8" x14ac:dyDescent="0.2">
      <c r="B33" s="13" t="s">
        <v>35</v>
      </c>
      <c r="C33" s="26">
        <v>10447802</v>
      </c>
      <c r="D33" s="26">
        <v>0</v>
      </c>
      <c r="E33" s="30">
        <f t="shared" si="3"/>
        <v>10447802</v>
      </c>
      <c r="F33" s="26">
        <v>8207363.8899999997</v>
      </c>
      <c r="G33" s="26">
        <v>8207363.8899999997</v>
      </c>
      <c r="H33" s="30">
        <f t="shared" si="6"/>
        <v>-2240438.1100000003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6">
        <f>SUM(C10:C17,C30,C36,C37,C39)</f>
        <v>1897944625</v>
      </c>
      <c r="D43" s="56">
        <f t="shared" ref="D43:H43" si="10">SUM(D10:D17,D30,D36,D37,D39)</f>
        <v>5400558.0600000005</v>
      </c>
      <c r="E43" s="36">
        <f t="shared" si="10"/>
        <v>1903345183.0599999</v>
      </c>
      <c r="F43" s="56">
        <f t="shared" si="10"/>
        <v>2275903824.4499998</v>
      </c>
      <c r="G43" s="56">
        <f t="shared" si="10"/>
        <v>2275903824.4499998</v>
      </c>
      <c r="H43" s="36">
        <f t="shared" si="10"/>
        <v>377959199.45000011</v>
      </c>
    </row>
    <row r="44" spans="2:8" x14ac:dyDescent="0.2">
      <c r="B44" s="7" t="s">
        <v>45</v>
      </c>
      <c r="C44" s="56"/>
      <c r="D44" s="56"/>
      <c r="E44" s="36"/>
      <c r="F44" s="56"/>
      <c r="G44" s="56"/>
      <c r="H44" s="36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407733042.06</v>
      </c>
      <c r="D48" s="22">
        <f t="shared" ref="D48:G48" si="11">SUM(D49:D56)</f>
        <v>-389017.87000000011</v>
      </c>
      <c r="E48" s="27">
        <f>SUM(E49:E56)</f>
        <v>407344024.19</v>
      </c>
      <c r="F48" s="22">
        <f t="shared" si="11"/>
        <v>407464962.21000004</v>
      </c>
      <c r="G48" s="22">
        <f t="shared" si="11"/>
        <v>407464962.21000004</v>
      </c>
      <c r="H48" s="27">
        <f>SUM(H49:H56)</f>
        <v>-268079.84999996424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58027068.600000001</v>
      </c>
      <c r="D51" s="26">
        <v>-735710</v>
      </c>
      <c r="E51" s="30">
        <f t="shared" si="12"/>
        <v>57291358.600000001</v>
      </c>
      <c r="F51" s="26">
        <v>57585642.600000001</v>
      </c>
      <c r="G51" s="26">
        <v>57585642.600000001</v>
      </c>
      <c r="H51" s="30">
        <f t="shared" si="13"/>
        <v>-441426</v>
      </c>
    </row>
    <row r="52" spans="2:8" ht="36" x14ac:dyDescent="0.2">
      <c r="B52" s="10" t="s">
        <v>52</v>
      </c>
      <c r="C52" s="26">
        <v>349705973.45999998</v>
      </c>
      <c r="D52" s="26">
        <v>346692.12999999989</v>
      </c>
      <c r="E52" s="30">
        <f t="shared" si="12"/>
        <v>350052665.58999997</v>
      </c>
      <c r="F52" s="26">
        <v>349879319.61000001</v>
      </c>
      <c r="G52" s="26">
        <v>349879319.61000001</v>
      </c>
      <c r="H52" s="30">
        <f t="shared" si="13"/>
        <v>173346.15000003576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85165711.260000005</v>
      </c>
      <c r="D57" s="22">
        <f t="shared" ref="D57:G57" si="14">SUM(D58:D61)</f>
        <v>13643574.060000001</v>
      </c>
      <c r="E57" s="27">
        <f t="shared" si="14"/>
        <v>98809285.320000008</v>
      </c>
      <c r="F57" s="22">
        <f t="shared" si="14"/>
        <v>100936298.76000001</v>
      </c>
      <c r="G57" s="22">
        <f t="shared" si="14"/>
        <v>100936298.76000001</v>
      </c>
      <c r="H57" s="27">
        <f>SUM(H58:H61)</f>
        <v>15770587.5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85165711.260000005</v>
      </c>
      <c r="D61" s="26">
        <v>13643574.060000001</v>
      </c>
      <c r="E61" s="30">
        <f t="shared" si="15"/>
        <v>98809285.320000008</v>
      </c>
      <c r="F61" s="26">
        <v>100936298.76000001</v>
      </c>
      <c r="G61" s="26">
        <v>100936298.76000001</v>
      </c>
      <c r="H61" s="30">
        <f t="shared" si="16"/>
        <v>15770587.5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16.57</v>
      </c>
      <c r="G62" s="22">
        <f t="shared" si="17"/>
        <v>16.57</v>
      </c>
      <c r="H62" s="27">
        <f>SUM(H63:H64)</f>
        <v>16.57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16.57</v>
      </c>
      <c r="G64" s="26">
        <v>16.57</v>
      </c>
      <c r="H64" s="30">
        <f>SUM(G64-C64)</f>
        <v>16.57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492898753.31999999</v>
      </c>
      <c r="D68" s="22">
        <f t="shared" ref="D68:G68" si="18">SUM(D48,D57,D62,D65,D66)</f>
        <v>13254556.190000001</v>
      </c>
      <c r="E68" s="27">
        <f t="shared" si="18"/>
        <v>506153309.50999999</v>
      </c>
      <c r="F68" s="22">
        <f t="shared" si="18"/>
        <v>508401277.54000002</v>
      </c>
      <c r="G68" s="22">
        <f t="shared" si="18"/>
        <v>508401277.54000002</v>
      </c>
      <c r="H68" s="27">
        <f>SUM(H48,H57,H62,H65,H66)</f>
        <v>15502524.220000036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127200000</v>
      </c>
      <c r="D70" s="22">
        <f t="shared" ref="D70:G70" si="19">D71</f>
        <v>0</v>
      </c>
      <c r="E70" s="27">
        <f t="shared" si="19"/>
        <v>127200000</v>
      </c>
      <c r="F70" s="22">
        <f t="shared" si="19"/>
        <v>0</v>
      </c>
      <c r="G70" s="22">
        <f t="shared" si="19"/>
        <v>0</v>
      </c>
      <c r="H70" s="27">
        <f>H71</f>
        <v>-127200000</v>
      </c>
    </row>
    <row r="71" spans="2:8" x14ac:dyDescent="0.2">
      <c r="B71" s="9" t="s">
        <v>69</v>
      </c>
      <c r="C71" s="26">
        <v>127200000</v>
      </c>
      <c r="D71" s="26">
        <v>0</v>
      </c>
      <c r="E71" s="26">
        <f t="shared" ref="E71" si="20">SUM(C71:D71)</f>
        <v>127200000</v>
      </c>
      <c r="F71" s="26">
        <v>0</v>
      </c>
      <c r="G71" s="26">
        <v>0</v>
      </c>
      <c r="H71" s="26">
        <f>SUM(G71-C71)</f>
        <v>-127200000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2518043378.3200002</v>
      </c>
      <c r="D73" s="22">
        <f t="shared" ref="D73:G73" si="21">SUM(D43,D68,D70)</f>
        <v>18655114.25</v>
      </c>
      <c r="E73" s="27">
        <f t="shared" si="21"/>
        <v>2536698492.5699997</v>
      </c>
      <c r="F73" s="22">
        <f t="shared" si="21"/>
        <v>2784305101.9899998</v>
      </c>
      <c r="G73" s="22">
        <f t="shared" si="21"/>
        <v>2784305101.9899998</v>
      </c>
      <c r="H73" s="27">
        <f>SUM(H43,H68,H70)</f>
        <v>266261723.67000014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127200000</v>
      </c>
      <c r="D76" s="26">
        <v>0</v>
      </c>
      <c r="E76" s="30">
        <f t="shared" ref="E76:E77" si="22">SUM(C76:D76)</f>
        <v>127200000</v>
      </c>
      <c r="F76" s="26">
        <v>0</v>
      </c>
      <c r="G76" s="26">
        <v>0</v>
      </c>
      <c r="H76" s="30">
        <f>SUM(G76-C76)</f>
        <v>-127200000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127200000</v>
      </c>
      <c r="D78" s="21">
        <f t="shared" ref="D78:G78" si="23">SUM(D76:D77)</f>
        <v>0</v>
      </c>
      <c r="E78" s="33">
        <f t="shared" si="23"/>
        <v>127200000</v>
      </c>
      <c r="F78" s="21">
        <f t="shared" si="23"/>
        <v>0</v>
      </c>
      <c r="G78" s="21">
        <f t="shared" si="23"/>
        <v>0</v>
      </c>
      <c r="H78" s="33">
        <f>SUM(G78-C78)</f>
        <v>-127200000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2022-04-22T20:53:04Z</cp:lastPrinted>
  <dcterms:created xsi:type="dcterms:W3CDTF">2020-01-08T20:55:35Z</dcterms:created>
  <dcterms:modified xsi:type="dcterms:W3CDTF">2022-07-08T18:30:34Z</dcterms:modified>
</cp:coreProperties>
</file>